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4159E226-1756-4F75-B0E7-6CC73C6E04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se en Main" sheetId="112" r:id="rId1"/>
    <sheet name="Analyse CA par Client" sheetId="65" r:id="rId2"/>
    <sheet name="RIK_PARAMS" sheetId="111" state="veryHidden" r:id="rId3"/>
  </sheets>
  <externalReferences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65" l="1"/>
  <c r="M3" i="65"/>
  <c r="I3" i="65"/>
  <c r="B7" i="65"/>
  <c r="O27" i="65"/>
  <c r="E36" i="65"/>
  <c r="B36" i="65"/>
  <c r="D33" i="65" l="1"/>
  <c r="E44" i="6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  <author>Olivier RONDEAU</author>
  </authors>
  <commentList>
    <comment ref="I3" authorId="0" shapeId="0" xr:uid="{099F0771-AB8C-4B84-B75C-065B31411517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M3" authorId="0" shapeId="0" xr:uid="{3C08E0CD-BDD2-4BD0-8B0C-4A456C15C3FC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B7" authorId="1" shapeId="0" xr:uid="{E5520B21-1F45-4E55-97BB-964C8F547EC3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M7" authorId="1" shapeId="0" xr:uid="{310866C2-2E7C-4E29-AC99-7A6CCA171BEB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O27" authorId="1" shapeId="0" xr:uid="{370B7BA3-03B7-42AA-A7D8-7F54929CB88D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1000000}" name="Connexion11" type="7" refreshedVersion="6"/>
  <connection id="4" xr16:uid="{00000000-0015-0000-FFFF-FFFF00000000}" name="Connexion2" type="7" refreshedVersion="6"/>
</connections>
</file>

<file path=xl/sharedStrings.xml><?xml version="1.0" encoding="utf-8"?>
<sst xmlns="http://schemas.openxmlformats.org/spreadsheetml/2006/main" count="18" uniqueCount="18">
  <si>
    <t>*</t>
  </si>
  <si>
    <t>ANALYSE CA PAR CLIENT</t>
  </si>
  <si>
    <t>REMISE</t>
  </si>
  <si>
    <t>Taux de remise global</t>
  </si>
  <si>
    <t>Période de début</t>
  </si>
  <si>
    <t>Période de fin</t>
  </si>
  <si>
    <t>Bijou SA</t>
  </si>
  <si>
    <t>ÉVOLUTION DU CA PAR MOIS</t>
  </si>
  <si>
    <t>RÉPARTITION DES VENTES PAR REPRÉSENTANT</t>
  </si>
  <si>
    <t>201206</t>
  </si>
  <si>
    <t>201305</t>
  </si>
  <si>
    <t>{_x000D_
  "Name": "CacheManager_Analyse CA par Client",_x000D_
  "Column": 3,_x000D_
  "Length": 1,_x000D_
  "IsEncrypted": false_x000D_
}</t>
  </si>
  <si>
    <t>{_x000D_
  "Formulas": {_x000D_
    "=RIK_AC(\"INF12__;INF01@E=1,S=1116,G=0,T=0,P=0:@R=A,S=1163,V={0}:R=B,S=1118,V=Facture..Facture comptabilisée:R=C,S=1203,V=OUI:R=D,S=1002|1002,V={1}:R=E,S=1080,V={2}:R=F,S=1083,V={3}:\";$K$1;$D$1;$T$1;$P$1)": 1,_x000D_
    "=RIK_AC(\"INF12__;INF01@E=1,S=1182,G=0,T=0,P=0:@R=A,S=1163,V={0}:R=B,S=1118,V=Facture..Facture comptabilisée:R=C,S=1203,V=OUI:R=D,S=1002|1002,V={1}:R=E,S=1080,V={2}:R=F,S=1083,V={3}:\";$K$1;$D$1;$T$1;$P$1)": 2,_x000D_
    "=RIK_AC(\"INF12__;INF01@E=1,S=1116,G=0,T=0,P=0:@R=A,S=1163,V={0}:R=B,S=1118,V=Facture..Facture comptabilisée:R=C,S=1203,V=OUI:R=D,S=1002|1002,V={1}:R=E,S=1080,V={2}:R=F,S=1083,V={3}:\";$K$1;$D$1;$T$1;$Q$2)": 3,_x000D_
    "=RIK_AC(\"INF12__;INF01@E=1,S=1182,G=0,T=0,P=0:@R=A,S=1163,V={0}:R=B,S=1118,V=Facture..Facture comptabilisée:R=C,S=1203,V=OUI:R=D,S=1002|1002,V={1}:R=E,S=1080,V={2}:R=F,S=1083,V={3}:\";$K$1;$D$1;$T$1;$Q$2)": 4,_x000D_
    "=RIK_AC(\"INF12__;INF01@E=1,S=1116,G=0,T=0,P=0:@R=A,S=1163,V={0}:R=B,S=1118,V=Facture..Facture comptabilisée:R=C,S=1203,V=OUI:R=D,S=1002|1002,V={1}:R=E,S=1080,V={2}:R=F,S=1083,V={3}:\";$N$2;$D$1;$T$1;$Q$2)": 5,_x000D_
    "=RIK_AC(\"INF12__;INF01@E=1,S=1182,G=0,T=0,P=0:@R=A,S=1163,V={0}:R=B,S=1118,V=Facture..Facture comptabilisée:R=C,S=1203,V=OUI:R=D,S=1002|1002,V={1}:R=E,S=1080,V={2}:R=F,S=1083,V={3}:\";$N$2;$D$1;$T$1;$Q$2)": 6,_x000D_
    "=RIK_AC(\"INF12__;INF01@E=1,S=1116,G=0,T=0,P=0:@R=A,S=1163,V={0}:R=B,S=1118,V=Facture..Facture comptabilisée:R=C,S=1203,V=OUI:R=D,S=1002|1002,V={1}:R=E,S=1080,V={2}:R=F,S=1083,V={3}:\";$M$2;$D$1;$T$1;$Q$2)": 7,_x000D_
    "=RIK_AC(\"INF12__;INF01@E=1,S=1182,G=0,T=0,P=0:@R=A,S=1163,V={0}:R=B,S=1118,V=Facture..Facture comptabilisée:R=C,S=1203,V=OUI:R=D,S=1002|1002,V={1}:R=E,S=1080,V={2}:R=F,S=1083,V={3}:\";$M$2;$D$1;$T$1;$Q$2)": 8,_x000D_
    "=RIK_AC(\"INF12__;INF01@E=1,S=1116,G=0,T=0,P=0:@R=A,S=1163,V={0}:R=B,S=1118,V=Facture..Facture comptabilisée:R=C,S=1203,V=OUI:R=D,S=1002|1002,V={1}:R=E,S=1080,V={2}:R=F,S=1083,V={3}:\";$M$2;$I$2;$T$1;$Q$2)": 9,_x000D_
    "=RIK_AC(\"INF12__;INF01@E=1,S=1182,G=0,T=0,P=0:@R=A,S=1163,V={0}:R=B,S=1118,V=Facture..Facture comptabilisée:R=C,S=1203,V=OUI:R=D,S=1002|1002,V={1}:R=E,S=1080,V={2}:R=F,S=1083,V={3}:\";$M$2;$I$2;$T$1;$Q$2)": 10,_x000D_
    "=RIK_AC(\"INF12__;INF01@E=1,S=1116,G=0,T=0,P=0:@R=A,S=1163,V={0}:R=B,S=1118,V=Facture..Facture comptabilisée:R=C,S=1203,V=OUI:R=D,S=1002|1002,V={1}:R=E,S=1080,V={2}:R=F,S=1083,V={3}:\";$M$2;$I$2;$T$2;$Q$2)": 11,_x000D_
    "=RIK_AC(\"INF12__;INF01@E=1,S=1182,G=0,T=0,P=0:@R=A,S=1163,V={0}:R=B,S=1118,V=Facture..Facture comptabilisée:R=C,S=1203,V=OUI:R=D,S=1002|1002,V={1}:R=E,S=1080,V={2}:R=F,S=1083,V={3}:\";$M$2;$I$2;$T$2;$Q$2)": 12,_x000D_
    "=RIK_AC(\"INF12__;INF01@E=1,S=1116,G=0,T=0,P=0:@R=A,S=1163,V={0}:R=B,S=1118,V=Facture..Facture comptabilisée:R=C,S=1203,V=OUI:R=D,S=1002|1002,V={1}:R=E,S=1080,V={2}:R=F,S=1083,V={3}:\";$N$2;$J$2;$U$2;$R$2)": 13,_x000D_
    "=RIK_AC(\"INF12__;INF01@E=1,S=1182,G=0,T=0,P=0:@R=A,S=1163,V={0}:R=B,S=1118,V=Facture..Facture comptabilisée:R=C,S=1203,V=OUI:R=D,S=1002|1002,V={1}:R=E,S=1080,V={2}:R=F,S=1083,V={3}:\";$N$2;$J$2;$U$2;$R$2)": 14,_x000D_
    "=RIK_AC(\"INF12__;INF01@E=1,S=1116,G=0,T=0,P=0:@R=A,S=1163,V={0}:R=B,S=1118,V=Facture..Facture comptabilisée:R=C,S=1203,V=OUI:R=D,S=1002|1002,V={1}:R=E,S=1080,V={2}:R=F,S=1083,V={3}:\";$N$3;$J$3;$U$3;$R$3)": 15,_x000D_
    "=RIK_AC(\"INF12__;INF01@E=1,S=1182,G=0,T=0,P=0:@R=A,S=1163,V={0}:R=B,S=1118,V=Facture..Facture comptabilisée:R=C,S=1203,V=OUI:R=D,S=1002|1002,V={1}:R=E,S=1080,V={2}:R=F,S=1083,V={3}:\";$N$3;$J$3;$U$3;$R$3)": 16,_x000D_
    "=RIK_AC(\"INF12__;INF01@E=1,S=1182,G=0,T=0,P=0:@R=A,S=1163,V={0}:R=B,S=1118,V=Facture..Facture comptabilisée:R=C,S=1203,V=OUI:R=D,S=1002|1002,V={1}:R=E,S=5,V={2}:\";$N$3;$J$3;$R$5)": 17,_x000D_
    "=RIK_AC(\"INF12__;INF01@E=1,S=1116,G=0,T=0,P=0:@R=A,S=1163,V={0}:R=B,S=1118,V=Facture..Facture comptabilisée:R=C,S=1203,V=OUI:R=D,S=1002|1002,V={1}:R=E,S=5,V={2}:\";$N$3;$J$3;$R$5)": 18_x000D_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"2023-05-03T11:54:24.7532101+02:00",_x000D_
          "LastRefreshDate": "2020-07-24T14:05:49.461706+02:00",_x000D_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"2023-05-03T11:54:24.7532101+02:00",_x000D_
          "LastRefreshDate": "2020-07-24T14:05:49.7030631+02:00",_x000D_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"2023-05-03T11:54:24.7532101+02:00",_x000D_
          "LastRefreshDate": "2020-07-24T14:07:28.7329779+02:00",_x000D_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"2023-05-03T11:54:24.7532101+02:00",_x000D_
          "LastRefreshDate": "2020-07-24T14:07:28.9364334+02:00",_x000D_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"2023-05-03T11:54:24.7532101+02:00",_x000D_
          "LastRefreshDate": "2020-07-24T14:07:50.420405+02:00",_x000D_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"2023-05-03T11:54:24.7532101+02:00",_x000D_
          "LastRefreshDate": "2020-07-24T14:07:50.4363624+02:00",_x000D_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"2023-05-03T11:54:24.7532101+02:00",_x000D_
          "LastRefreshDate": "2020-07-24T14:08:07.4966679+02:00",_x000D_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"2023-05-03T11:54:24.7532101+02:00",_x000D_
          "LastRefreshDate": "2020-07-24T14:08:07.5046461+02:00",_x000D_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"2023-05-03T11:54:24.7532101+02:00",_x000D_
          "LastRefreshDate": "2020-07-24T14:08:26.308507+02:00",_x000D_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"2023-05-03T11:54:24.7532101+02:00",_x000D_
          "LastRefreshDate": "2020-07-24T14:08:26.3226452+02:00",_x000D_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"2023-05-03T11:54:24.7688407+02:00",_x000D_
          "LastRefreshDate": "2020-07-24T14:18:31.1025565+02:00",_x000D_
          "TotalRefreshCount": 3,_x000D_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"2023-05-03T11:54:24.7688407+02:00",_x000D_
          "LastRefreshDate": "2020-07-24T14:18:31.3029875+02:00",_x000D_
          "TotalRefreshCount": 3,_x000D_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"2023-05-03T11:54:24.7688407+02:00",_x000D_
          "LastRefreshDate": "2020-07-24T14:19:03.8901664+02:00",_x000D_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"2023-05-03T11:54:24.7688407+02:00",_x000D_
          "LastRefreshDate": "2020-07-24T14:19:03.8981579+02:00",_x000D_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"2023-05-03T11:54:24.7688407+02:00",_x000D_
          "LastRefreshDate": "2022-02-21T17:41:49.0482972+01:00",_x000D_
          "TotalRefreshCount": 8,_x000D_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"2023-05-03T11:54:24.7688407+02:00",_x000D_
          "LastRefreshDate": "2022-02-21T17:41:48.331536+01:00",_x000D_
          "TotalRefreshCount": 8,_x000D_
          "CustomInfo": {}_x000D_
        }_x000D_
      },_x000D_
      "17": {_x000D_
        "$type": "Inside.Core.Formula.Definition.DefinitionAC, Inside.Core.Formula",_x000D_
        "ID": 17,_x000D_
        "Results": [_x000D_
          [_x000D_
            10683.02_x000D_
          ]_x000D_
        ],_x000D_
        "Statistics": {_x000D_
          "CreationDate": "2023-05-03T11:54:24.7688407+02:00",_x000D_
          "LastRefreshDate": "2022-04-25T11:08:08.5703333+02:00",_x000D_
          "TotalRefreshCount": 6,_x000D_
          "CustomInfo": {}_x000D_
        }_x000D_
      },_x000D_
      "18": {_x000D_
        "$type": "Inside.Core.Formula.Definition.DefinitionAC, Inside.Core.Formula",_x000D_
        "ID": 18,_x000D_
        "Results": [_x000D_
          [_x000D_
            240763.97_x000D_
          ]_x000D_
        ],_x000D_
        "Statistics": {_x000D_
          "CreationDate": "2023-05-03T11:54:24.7688407+02:00",_x000D_
          "LastRefreshDate": "2022-04-25T11:08:05.4261474+02:00",_x000D_
          "TotalRefreshCount": 6,_x000D_
          "CustomInfo": {}_x000D_
        }_x000D_
      }_x000D_
    },_x000D_
    "LastID": 18_x000D_
  }_x000D_
}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</si>
  <si>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</si>
  <si>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</si>
  <si>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</si>
  <si>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</si>
  <si>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2" tint="-0.89999084444715716"/>
        <rFont val="Sage Text"/>
      </rPr>
      <t>Sage BI Reporting</t>
    </r>
    <r>
      <rPr>
        <sz val="18"/>
        <color theme="2" tint="-0.89999084444715716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</si>
</sst>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&quot;%&quot;"/>
    <numFmt numFmtId="165" formatCode="&quot;REMISE : &quot;#,##0&quot; €&quot;"/>
    <numFmt numFmtId="166" formatCode="&quot;CA BRUT : &quot;#,##0&quot; €&quot;"/>
    <numFmt numFmtId="167" formatCode="_(* #,##0.00_);_(* \(#,##0.00\);_(* &quot;-&quot;??_);_(@_)"/>
  </numFmts>
  <fonts count="24" x14ac:knownFonts="1">
    <font>
      <sz val="11"/>
      <color theme="1"/>
      <name val="Segoe UI Light"/>
      <family val="2"/>
      <scheme val="minor"/>
    </font>
    <font>
      <sz val="11"/>
      <color theme="1"/>
      <name val="Segoe UI Light"/>
      <family val="2"/>
      <scheme val="minor"/>
    </font>
    <font>
      <b/>
      <sz val="9"/>
      <color indexed="81"/>
      <name val="Tahoma"/>
      <family val="2"/>
    </font>
    <font>
      <sz val="18"/>
      <color theme="0"/>
      <name val="Segoe UI Light"/>
      <family val="2"/>
    </font>
    <font>
      <sz val="48"/>
      <color rgb="FF444450"/>
      <name val="Segoe UI Light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10"/>
      <name val="Tahoma"/>
      <family val="2"/>
    </font>
    <font>
      <sz val="16"/>
      <color theme="7"/>
      <name val="Segoe UI Light"/>
      <family val="2"/>
    </font>
    <font>
      <sz val="36"/>
      <color rgb="FF444450"/>
      <name val="Segoe UI Light"/>
      <family val="2"/>
    </font>
    <font>
      <b/>
      <sz val="18"/>
      <color rgb="FF444450"/>
      <name val="Segoe UI Light"/>
      <family val="2"/>
      <scheme val="minor"/>
    </font>
    <font>
      <b/>
      <sz val="18"/>
      <color rgb="FF444450"/>
      <name val="Segoe UI Light"/>
      <family val="2"/>
    </font>
    <font>
      <sz val="11"/>
      <color theme="0"/>
      <name val="Segoe UI Light"/>
      <family val="2"/>
      <scheme val="minor"/>
    </font>
    <font>
      <b/>
      <sz val="36"/>
      <color theme="4"/>
      <name val="Segoe UI"/>
      <family val="2"/>
      <scheme val="major"/>
    </font>
    <font>
      <sz val="18"/>
      <color theme="4"/>
      <name val="Segoe UI Semibold"/>
      <family val="2"/>
    </font>
    <font>
      <sz val="18"/>
      <color rgb="FF008200"/>
      <name val="Segoe UI Semibold"/>
      <family val="2"/>
    </font>
    <font>
      <b/>
      <sz val="20"/>
      <color theme="0"/>
      <name val="Segoe UI Semibold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Century Gothic"/>
      <family val="2"/>
    </font>
    <font>
      <sz val="18"/>
      <color theme="2" tint="-0.89999084444715716"/>
      <name val="Sage Text"/>
    </font>
    <font>
      <b/>
      <sz val="18"/>
      <color theme="2" tint="-0.89999084444715716"/>
      <name val="Sage Text"/>
    </font>
    <font>
      <sz val="16"/>
      <color theme="2" tint="-0.89999084444715716"/>
      <name val="Sage UI Medium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rgb="FF444450"/>
      </top>
      <bottom/>
      <diagonal/>
    </border>
    <border>
      <left/>
      <right style="thin">
        <color rgb="FF444450"/>
      </right>
      <top style="thin">
        <color rgb="FF444450"/>
      </top>
      <bottom/>
      <diagonal/>
    </border>
    <border>
      <left/>
      <right style="thin">
        <color rgb="FF444450"/>
      </right>
      <top/>
      <bottom/>
      <diagonal/>
    </border>
    <border>
      <left/>
      <right/>
      <top/>
      <bottom style="thin">
        <color rgb="FF444450"/>
      </bottom>
      <diagonal/>
    </border>
    <border>
      <left/>
      <right style="thin">
        <color rgb="FF444450"/>
      </right>
      <top/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/>
      <diagonal/>
    </border>
    <border>
      <left style="thin">
        <color rgb="FF444450"/>
      </left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rgb="FF444450"/>
      </top>
      <bottom/>
      <diagonal/>
    </border>
    <border>
      <left style="thin">
        <color rgb="FF444450"/>
      </left>
      <right/>
      <top/>
      <bottom style="medium">
        <color theme="0" tint="-0.499984740745262"/>
      </bottom>
      <diagonal/>
    </border>
    <border>
      <left/>
      <right style="thin">
        <color rgb="FF444450"/>
      </right>
      <top/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6" fillId="0" borderId="0"/>
    <xf numFmtId="0" fontId="7" fillId="0" borderId="8">
      <alignment horizontal="left"/>
    </xf>
    <xf numFmtId="167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3" xfId="0" applyBorder="1"/>
    <xf numFmtId="0" fontId="1" fillId="0" borderId="15" xfId="0" applyFont="1" applyBorder="1"/>
    <xf numFmtId="0" fontId="1" fillId="0" borderId="16" xfId="0" applyFont="1" applyBorder="1"/>
    <xf numFmtId="0" fontId="0" fillId="0" borderId="12" xfId="0" applyBorder="1"/>
    <xf numFmtId="0" fontId="1" fillId="0" borderId="14" xfId="0" applyFont="1" applyBorder="1"/>
    <xf numFmtId="0" fontId="0" fillId="0" borderId="0" xfId="0" applyAlignment="1">
      <alignment wrapText="1"/>
    </xf>
    <xf numFmtId="164" fontId="12" fillId="0" borderId="0" xfId="0" applyNumberFormat="1" applyFont="1"/>
    <xf numFmtId="9" fontId="12" fillId="0" borderId="0" xfId="1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165" fontId="10" fillId="0" borderId="24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66" fontId="10" fillId="0" borderId="25" xfId="0" applyNumberFormat="1" applyFont="1" applyBorder="1" applyAlignment="1">
      <alignment horizontal="center" vertical="center"/>
    </xf>
    <xf numFmtId="166" fontId="10" fillId="0" borderId="15" xfId="0" applyNumberFormat="1" applyFont="1" applyBorder="1" applyAlignment="1">
      <alignment horizontal="center" vertical="center"/>
    </xf>
    <xf numFmtId="166" fontId="10" fillId="0" borderId="26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 wrapText="1"/>
    </xf>
    <xf numFmtId="164" fontId="11" fillId="0" borderId="18" xfId="1" applyNumberFormat="1" applyFont="1" applyBorder="1" applyAlignment="1">
      <alignment horizontal="center" vertical="center" wrapText="1"/>
    </xf>
    <xf numFmtId="164" fontId="11" fillId="0" borderId="19" xfId="1" applyNumberFormat="1" applyFont="1" applyBorder="1" applyAlignment="1">
      <alignment horizontal="center" vertical="center" wrapText="1"/>
    </xf>
    <xf numFmtId="164" fontId="11" fillId="0" borderId="20" xfId="1" applyNumberFormat="1" applyFont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20" fillId="0" borderId="0" xfId="0" applyFont="1" applyAlignment="1">
      <alignment horizontal="left" indent="2"/>
    </xf>
    <xf numFmtId="0" fontId="0" fillId="4" borderId="27" xfId="0" applyFill="1" applyBorder="1"/>
    <xf numFmtId="0" fontId="0" fillId="4" borderId="0" xfId="0" applyFill="1"/>
    <xf numFmtId="0" fontId="17" fillId="5" borderId="0" xfId="0" applyFont="1" applyFill="1" applyAlignment="1">
      <alignment horizontal="left" vertical="center" indent="2"/>
    </xf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/>
    </xf>
    <xf numFmtId="49" fontId="19" fillId="5" borderId="0" xfId="0" quotePrefix="1" applyNumberFormat="1" applyFont="1" applyFill="1" applyAlignment="1">
      <alignment horizontal="center"/>
    </xf>
    <xf numFmtId="49" fontId="19" fillId="5" borderId="0" xfId="0" applyNumberFormat="1" applyFont="1" applyFill="1"/>
    <xf numFmtId="0" fontId="0" fillId="5" borderId="0" xfId="0" applyFill="1"/>
    <xf numFmtId="49" fontId="19" fillId="5" borderId="0" xfId="0" applyNumberFormat="1" applyFont="1" applyFill="1" applyAlignment="1">
      <alignment horizontal="center"/>
    </xf>
    <xf numFmtId="0" fontId="21" fillId="4" borderId="27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indent="2"/>
    </xf>
  </cellXfs>
  <cellStyles count="7">
    <cellStyle name="Filter Input Text" xfId="4" xr:uid="{00000000-0005-0000-0000-000000000000}"/>
    <cellStyle name="Milliers 2" xfId="5" xr:uid="{00000000-0005-0000-0000-000002000000}"/>
    <cellStyle name="Normal" xfId="0" builtinId="0"/>
    <cellStyle name="Normal 2" xfId="2" xr:uid="{00000000-0005-0000-0000-000004000000}"/>
    <cellStyle name="Normal 5" xfId="3" xr:uid="{00000000-0005-0000-0000-000005000000}"/>
    <cellStyle name="Normal 6" xfId="6" xr:uid="{6EA3FF9E-668E-4CB4-9D72-88C102AA770E}"/>
    <cellStyle name="Pourcentage" xfId="1" builtinId="5"/>
  </cellStyles>
  <dxfs count="0"/>
  <tableStyles count="0" defaultTableStyle="TableStyleMedium2" defaultPivotStyle="PivotStyleLight16"/>
  <colors>
    <mruColors>
      <color rgb="FF008200"/>
      <color rgb="FF87CFE7"/>
      <color rgb="FF01B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60444061782759"/>
          <c:y val="1.6405667412378821E-2"/>
          <c:w val="0.64249345204492792"/>
          <c:h val="0.94333597562049709"/>
        </c:manualLayout>
      </c:layout>
      <c:barChart>
        <c:barDir val="bar"/>
        <c:grouping val="clustered"/>
        <c:varyColors val="0"/>
        <c:ser>
          <c:idx val="0"/>
          <c:order val="0"/>
          <c:tx>
            <c:v>CA HT Net</c:v>
          </c:tx>
          <c:spPr>
            <a:solidFill>
              <a:schemeClr val="accent3"/>
            </a:solidFill>
          </c:spPr>
          <c:invertIfNegative val="0"/>
          <c:cat>
            <c:strLit>
              <c:ptCount val="3"/>
              <c:pt idx="0">
                <c:v>GENDRON    Bernard</c:v>
              </c:pt>
              <c:pt idx="1">
                <c:v>RANDOR    Rémi</c:v>
              </c:pt>
              <c:pt idx="2">
                <c:v>PANDAN    Tiffany</c:v>
              </c:pt>
            </c:strLit>
          </c:cat>
          <c:val>
            <c:numLit>
              <c:formatCode>General</c:formatCode>
              <c:ptCount val="3"/>
              <c:pt idx="0">
                <c:v>26680.85</c:v>
              </c:pt>
              <c:pt idx="1">
                <c:v>32748.78</c:v>
              </c:pt>
              <c:pt idx="2">
                <c:v>170651.32</c:v>
              </c:pt>
            </c:numLit>
          </c:val>
          <c:extLst>
            <c:ext xmlns:c16="http://schemas.microsoft.com/office/drawing/2014/chart" uri="{C3380CC4-5D6E-409C-BE32-E72D297353CC}">
              <c16:uniqueId val="{00000001-E3B5-4D8A-B1B0-29738A68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726367"/>
        <c:axId val="687016527"/>
      </c:barChart>
      <c:valAx>
        <c:axId val="687016527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562726367"/>
        <c:crosses val="autoZero"/>
        <c:crossBetween val="between"/>
      </c:valAx>
      <c:catAx>
        <c:axId val="15627263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87016527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9350004487402E-2"/>
          <c:y val="0.1034805890227577"/>
          <c:w val="0.85763054216966761"/>
          <c:h val="0.82424838461457373"/>
        </c:manualLayout>
      </c:layout>
      <c:areaChart>
        <c:grouping val="standard"/>
        <c:varyColors val="0"/>
        <c:ser>
          <c:idx val="0"/>
          <c:order val="0"/>
          <c:tx>
            <c:v>CA HT Net</c:v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7.8276600865255536E-2"/>
                  <c:y val="-0.40046702920133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38-4DB2-AE8B-B34CCB1AB402}"/>
                </c:ext>
              </c:extLst>
            </c:dLbl>
            <c:numFmt formatCode="#,##0\ &quot;€&quot;" sourceLinked="0"/>
            <c:spPr>
              <a:solidFill>
                <a:sysClr val="window" lastClr="FFFFFF"/>
              </a:solidFill>
              <a:ln>
                <a:solidFill>
                  <a:srgbClr val="003349">
                    <a:lumMod val="65000"/>
                    <a:lumOff val="35000"/>
                  </a:srgb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Lit>
              <c:ptCount val="5"/>
              <c:pt idx="0">
                <c:v>201301</c:v>
              </c:pt>
              <c:pt idx="1">
                <c:v>201302</c:v>
              </c:pt>
              <c:pt idx="2">
                <c:v>201303</c:v>
              </c:pt>
              <c:pt idx="3">
                <c:v>201304</c:v>
              </c:pt>
              <c:pt idx="4">
                <c:v>201305</c:v>
              </c:pt>
            </c:strLit>
          </c:cat>
          <c:val>
            <c:numLit>
              <c:formatCode>General</c:formatCode>
              <c:ptCount val="5"/>
              <c:pt idx="0">
                <c:v>144351.29999999999</c:v>
              </c:pt>
              <c:pt idx="1">
                <c:v>79083.17</c:v>
              </c:pt>
              <c:pt idx="2">
                <c:v>2630</c:v>
              </c:pt>
              <c:pt idx="3">
                <c:v>2158.56</c:v>
              </c:pt>
              <c:pt idx="4">
                <c:v>1857.92</c:v>
              </c:pt>
            </c:numLit>
          </c:val>
          <c:extLst>
            <c:ext xmlns:c16="http://schemas.microsoft.com/office/drawing/2014/chart" uri="{C3380CC4-5D6E-409C-BE32-E72D297353CC}">
              <c16:uniqueId val="{00000001-8C9A-428B-B9E2-93E32ECE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724767"/>
        <c:axId val="687012367"/>
      </c:areaChart>
      <c:catAx>
        <c:axId val="1562724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7012367"/>
        <c:crosses val="autoZero"/>
        <c:auto val="1"/>
        <c:lblAlgn val="ctr"/>
        <c:lblOffset val="100"/>
        <c:noMultiLvlLbl val="0"/>
      </c:catAx>
      <c:valAx>
        <c:axId val="687012367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562724767"/>
        <c:crosses val="autoZero"/>
        <c:crossBetween val="midCat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26290463692041E-2"/>
          <c:y val="3.2407407407407406E-2"/>
          <c:w val="0.89618482064741911"/>
          <c:h val="0.89814814814814814"/>
        </c:manualLayout>
      </c:layout>
      <c:barChart>
        <c:barDir val="col"/>
        <c:grouping val="stacked"/>
        <c:varyColors val="0"/>
        <c:ser>
          <c:idx val="1"/>
          <c:order val="1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'Analyse CA par Client'!$E$44</c:f>
              <c:numCache>
                <c:formatCode>0.00"%"</c:formatCode>
                <c:ptCount val="1"/>
                <c:pt idx="0">
                  <c:v>4.4371340113722166E-2</c:v>
                </c:pt>
              </c:numCache>
            </c:numRef>
          </c:cat>
          <c:val>
            <c:numRef>
              <c:f>'Analyse CA par Client'!$E$46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54-4543-9653-9E1446AA20BD}"/>
            </c:ext>
          </c:extLst>
        </c:ser>
        <c:ser>
          <c:idx val="2"/>
          <c:order val="2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'Analyse CA par Client'!$E$44</c:f>
              <c:numCache>
                <c:formatCode>0.00"%"</c:formatCode>
                <c:ptCount val="1"/>
                <c:pt idx="0">
                  <c:v>4.4371340113722166E-2</c:v>
                </c:pt>
              </c:numCache>
            </c:numRef>
          </c:cat>
          <c:val>
            <c:numRef>
              <c:f>'Analyse CA par Client'!$E$47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54-4543-9653-9E1446AA20BD}"/>
            </c:ext>
          </c:extLst>
        </c:ser>
        <c:ser>
          <c:idx val="3"/>
          <c:order val="3"/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numRef>
              <c:f>'Analyse CA par Client'!$E$44</c:f>
              <c:numCache>
                <c:formatCode>0.00"%"</c:formatCode>
                <c:ptCount val="1"/>
                <c:pt idx="0">
                  <c:v>4.4371340113722166E-2</c:v>
                </c:pt>
              </c:numCache>
            </c:numRef>
          </c:cat>
          <c:val>
            <c:numRef>
              <c:f>'Analyse CA par Client'!$E$48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54-4543-9653-9E1446AA2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1073445840"/>
        <c:axId val="1153186016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chemeClr val="accent4"/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dLbls>
            <c:numFmt formatCode="0.00%" sourceLinked="0"/>
            <c:spPr>
              <a:solidFill>
                <a:srgbClr val="E7E6E6">
                  <a:lumMod val="50000"/>
                </a:srgbClr>
              </a:solidFill>
              <a:ln>
                <a:solidFill>
                  <a:sysClr val="window" lastClr="FFFFFF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'Analyse CA par Client'!$E$44</c:f>
              <c:numCache>
                <c:formatCode>0.00"%"</c:formatCode>
                <c:ptCount val="1"/>
                <c:pt idx="0">
                  <c:v>4.4371340113722166E-2</c:v>
                </c:pt>
              </c:numCache>
            </c:numRef>
          </c:cat>
          <c:val>
            <c:numRef>
              <c:f>'Analyse CA par Client'!$E$44</c:f>
              <c:numCache>
                <c:formatCode>0.00"%"</c:formatCode>
                <c:ptCount val="1"/>
                <c:pt idx="0">
                  <c:v>4.4371340113722166E-2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4-4543-9653-9E1446AA2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445840"/>
        <c:axId val="1153186016"/>
      </c:lineChart>
      <c:catAx>
        <c:axId val="1073445840"/>
        <c:scaling>
          <c:orientation val="minMax"/>
        </c:scaling>
        <c:delete val="1"/>
        <c:axPos val="b"/>
        <c:numFmt formatCode="0.00&quot;%&quot;" sourceLinked="1"/>
        <c:majorTickMark val="none"/>
        <c:minorTickMark val="none"/>
        <c:tickLblPos val="nextTo"/>
        <c:crossAx val="1153186016"/>
        <c:crosses val="autoZero"/>
        <c:auto val="1"/>
        <c:lblAlgn val="ctr"/>
        <c:lblOffset val="100"/>
        <c:noMultiLvlLbl val="0"/>
      </c:catAx>
      <c:valAx>
        <c:axId val="115318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344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0A3DC5-7478-490C-9B49-35B34BA60E2A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bg2">
            <a:lumMod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7F280598-49E0-4380-9CFE-64B1A2374A40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0EBEDEAB-08A6-477B-AB67-762FF57DF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9546EA14-4275-42DC-AF91-2321FCE6A7CC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25EB9B22-562E-4A3C-BE08-84C547518A80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360589</xdr:colOff>
      <xdr:row>7</xdr:row>
      <xdr:rowOff>269421</xdr:rowOff>
    </xdr:from>
    <xdr:to>
      <xdr:col>21</xdr:col>
      <xdr:colOff>386441</xdr:colOff>
      <xdr:row>36</xdr:row>
      <xdr:rowOff>16328</xdr:rowOff>
    </xdr:to>
    <xdr:graphicFrame macro="">
      <xdr:nvGraphicFramePr>
        <xdr:cNvPr id="6" name="Graphique_O27">
          <a:extLst>
            <a:ext uri="{FF2B5EF4-FFF2-40B4-BE49-F238E27FC236}">
              <a16:creationId xmlns:a16="http://schemas.microsoft.com/office/drawing/2014/main" id="{C05CBFB9-6779-4264-8C25-C268FCD07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119741</xdr:colOff>
      <xdr:row>6</xdr:row>
      <xdr:rowOff>268062</xdr:rowOff>
    </xdr:from>
    <xdr:to>
      <xdr:col>10</xdr:col>
      <xdr:colOff>1170213</xdr:colOff>
      <xdr:row>22</xdr:row>
      <xdr:rowOff>208190</xdr:rowOff>
    </xdr:to>
    <xdr:graphicFrame macro="">
      <xdr:nvGraphicFramePr>
        <xdr:cNvPr id="7" name="Graphique_B7">
          <a:extLst>
            <a:ext uri="{FF2B5EF4-FFF2-40B4-BE49-F238E27FC236}">
              <a16:creationId xmlns:a16="http://schemas.microsoft.com/office/drawing/2014/main" id="{21D49C24-5B46-4861-A99D-8F3BC726A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457200</xdr:colOff>
      <xdr:row>6</xdr:row>
      <xdr:rowOff>19050</xdr:rowOff>
    </xdr:from>
    <xdr:to>
      <xdr:col>13</xdr:col>
      <xdr:colOff>152400</xdr:colOff>
      <xdr:row>8</xdr:row>
      <xdr:rowOff>171450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CBBCED5-C641-4EA0-B414-90F952E98321}"/>
            </a:ext>
          </a:extLst>
        </xdr:cNvPr>
        <xdr:cNvSpPr/>
      </xdr:nvSpPr>
      <xdr:spPr>
        <a:xfrm>
          <a:off x="15487650" y="2590800"/>
          <a:ext cx="971550" cy="762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610281</xdr:colOff>
      <xdr:row>27</xdr:row>
      <xdr:rowOff>52387</xdr:rowOff>
    </xdr:from>
    <xdr:to>
      <xdr:col>10</xdr:col>
      <xdr:colOff>1105581</xdr:colOff>
      <xdr:row>37</xdr:row>
      <xdr:rowOff>156482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4A6A9B6-9FBE-41DC-BA99-B2E92CA32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4A79-1C38-4BA2-9451-8FA06438E266}">
  <dimension ref="A1:AJ44"/>
  <sheetViews>
    <sheetView showGridLines="0" tabSelected="1" zoomScale="85" zoomScaleNormal="85" workbookViewId="0">
      <selection activeCell="N10" sqref="N10"/>
    </sheetView>
  </sheetViews>
  <sheetFormatPr baseColWidth="10" defaultRowHeight="16.8" x14ac:dyDescent="0.4"/>
  <cols>
    <col min="19" max="19" width="14.296875" customWidth="1"/>
  </cols>
  <sheetData>
    <row r="1" spans="1:36" ht="15" customHeight="1" x14ac:dyDescent="0.4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2"/>
      <c r="M1" s="72"/>
      <c r="N1" s="73"/>
      <c r="O1" s="74"/>
      <c r="P1" s="72"/>
      <c r="Q1" s="72"/>
      <c r="R1" s="73"/>
      <c r="S1" s="74"/>
      <c r="T1" s="72"/>
      <c r="U1" s="72"/>
      <c r="V1" s="73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1:36" ht="49.2" customHeight="1" x14ac:dyDescent="0.4">
      <c r="A2" s="70"/>
      <c r="B2" s="70"/>
      <c r="C2" s="70"/>
      <c r="D2" s="70"/>
      <c r="E2" s="70"/>
      <c r="F2" s="70"/>
      <c r="G2" s="70"/>
      <c r="H2" s="70"/>
      <c r="I2" s="70"/>
      <c r="J2" s="70"/>
      <c r="K2" s="71"/>
      <c r="L2" s="72"/>
      <c r="M2" s="72"/>
      <c r="N2" s="76"/>
      <c r="O2" s="74"/>
      <c r="P2" s="72"/>
      <c r="Q2" s="72"/>
      <c r="R2" s="76"/>
      <c r="S2" s="74"/>
      <c r="T2" s="72"/>
      <c r="U2" s="72"/>
      <c r="V2" s="76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1:36" x14ac:dyDescent="0.4">
      <c r="A3" s="70"/>
      <c r="B3" s="70"/>
      <c r="C3" s="70"/>
      <c r="D3" s="70"/>
      <c r="E3" s="70"/>
      <c r="F3" s="70"/>
      <c r="G3" s="70"/>
      <c r="H3" s="70"/>
      <c r="I3" s="70"/>
      <c r="J3" s="70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</row>
    <row r="5" spans="1:36" ht="22.8" customHeight="1" x14ac:dyDescent="0.4"/>
    <row r="7" spans="1:36" ht="21" x14ac:dyDescent="0.4">
      <c r="B7" s="79" t="s">
        <v>14</v>
      </c>
    </row>
    <row r="8" spans="1:36" ht="21.6" x14ac:dyDescent="0.4">
      <c r="B8" s="67"/>
    </row>
    <row r="9" spans="1:36" ht="21.6" x14ac:dyDescent="0.4">
      <c r="B9" s="67"/>
    </row>
    <row r="10" spans="1:36" ht="21.6" x14ac:dyDescent="0.4">
      <c r="B10" s="67"/>
    </row>
    <row r="11" spans="1:36" ht="21.6" x14ac:dyDescent="0.4">
      <c r="B11" s="67"/>
    </row>
    <row r="12" spans="1:36" ht="21" x14ac:dyDescent="0.4">
      <c r="B12" s="79" t="s">
        <v>15</v>
      </c>
    </row>
    <row r="13" spans="1:36" ht="21.6" x14ac:dyDescent="0.4">
      <c r="B13" s="67"/>
    </row>
    <row r="14" spans="1:36" ht="21.6" x14ac:dyDescent="0.4">
      <c r="B14" s="67"/>
    </row>
    <row r="15" spans="1:36" ht="21.6" x14ac:dyDescent="0.4">
      <c r="B15" s="67"/>
    </row>
    <row r="16" spans="1:36" ht="21.6" x14ac:dyDescent="0.4">
      <c r="B16" s="67"/>
    </row>
    <row r="17" spans="1:36" ht="21" x14ac:dyDescent="0.4">
      <c r="B17" s="79" t="s">
        <v>16</v>
      </c>
    </row>
    <row r="22" spans="1:36" ht="15" customHeight="1" x14ac:dyDescent="0.4">
      <c r="A22" s="77" t="s">
        <v>17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</row>
    <row r="23" spans="1:36" ht="15" customHeight="1" x14ac:dyDescent="0.4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</row>
    <row r="24" spans="1:36" ht="15" customHeight="1" x14ac:dyDescent="0.4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</row>
    <row r="25" spans="1:36" ht="15" customHeight="1" x14ac:dyDescent="0.4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</row>
    <row r="26" spans="1:36" ht="15" customHeight="1" x14ac:dyDescent="0.4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</row>
    <row r="27" spans="1:36" ht="15" customHeight="1" x14ac:dyDescent="0.4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</row>
    <row r="28" spans="1:36" ht="15" customHeight="1" x14ac:dyDescent="0.4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</row>
    <row r="29" spans="1:36" ht="7.5" customHeight="1" x14ac:dyDescent="0.4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</row>
    <row r="30" spans="1:36" x14ac:dyDescent="0.4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6" x14ac:dyDescent="0.4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</row>
    <row r="32" spans="1:36" x14ac:dyDescent="0.4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</row>
    <row r="33" spans="1:36" x14ac:dyDescent="0.4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</row>
    <row r="34" spans="1:36" x14ac:dyDescent="0.4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</row>
    <row r="35" spans="1:36" x14ac:dyDescent="0.4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</row>
    <row r="36" spans="1:36" x14ac:dyDescent="0.4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1:36" x14ac:dyDescent="0.4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</row>
    <row r="38" spans="1:36" x14ac:dyDescent="0.4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</row>
    <row r="39" spans="1:36" x14ac:dyDescent="0.4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</row>
    <row r="40" spans="1:36" x14ac:dyDescent="0.4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</row>
    <row r="41" spans="1:36" x14ac:dyDescent="0.4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</row>
    <row r="42" spans="1:36" x14ac:dyDescent="0.4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</row>
    <row r="43" spans="1:36" x14ac:dyDescent="0.4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</row>
    <row r="44" spans="1:36" x14ac:dyDescent="0.4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2D5F-2CC3-40A7-8740-B49CE0309E0C}">
  <dimension ref="B1:V48"/>
  <sheetViews>
    <sheetView showGridLines="0" zoomScale="70" zoomScaleNormal="70" workbookViewId="0">
      <pane ySplit="5" topLeftCell="A6" activePane="bottomLeft" state="frozen"/>
      <selection pane="bottomLeft" activeCell="N3" sqref="N3"/>
    </sheetView>
  </sheetViews>
  <sheetFormatPr baseColWidth="10" defaultColWidth="11.3984375" defaultRowHeight="16.8" x14ac:dyDescent="0.4"/>
  <cols>
    <col min="1" max="1" width="6.19921875" style="1" customWidth="1"/>
    <col min="2" max="3" width="12.5" style="1" customWidth="1"/>
    <col min="4" max="5" width="22.69921875" style="1" customWidth="1"/>
    <col min="6" max="7" width="12.5" style="1" customWidth="1"/>
    <col min="8" max="8" width="19" style="1" customWidth="1"/>
    <col min="9" max="9" width="19.8984375" style="1" customWidth="1"/>
    <col min="10" max="10" width="16.5" style="1" customWidth="1"/>
    <col min="11" max="11" width="19" style="1" customWidth="1"/>
    <col min="12" max="12" width="6.19921875" style="1" customWidth="1"/>
    <col min="13" max="21" width="14.3984375" style="1" customWidth="1"/>
    <col min="22" max="22" width="16.69921875" style="1" customWidth="1"/>
    <col min="23" max="23" width="6.19921875" style="1" customWidth="1"/>
    <col min="24" max="16384" width="11.3984375" style="1"/>
  </cols>
  <sheetData>
    <row r="1" spans="2:22" ht="19.95" customHeight="1" thickBot="1" x14ac:dyDescent="0.45"/>
    <row r="2" spans="2:22" ht="31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2" ht="54.75" customHeight="1" x14ac:dyDescent="0.4">
      <c r="B3" s="6"/>
      <c r="C3" s="32" t="s">
        <v>1</v>
      </c>
      <c r="D3" s="7"/>
      <c r="E3" s="8"/>
      <c r="F3" s="8"/>
      <c r="G3" s="8"/>
      <c r="H3" s="8"/>
      <c r="I3" s="33" t="str">
        <f>_xll.Assistant.XL.RIK_VO("INF12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08@E=0,S=1002,G=0,T=0,P=0,O=NF='Texte'_B='0'_U='0'_I='0'_FN='Calibri'_FS='10'_FC='#000000'_BC='#FFFFFF'_AH='1'_AV='1'_Br=[]_BrS='0'_BrC='#FFFFFF'_WpT='0':")</f>
        <v>Intitulé Client</v>
      </c>
      <c r="J3" s="9" t="s">
        <v>0</v>
      </c>
      <c r="K3" s="7"/>
      <c r="L3" s="8"/>
      <c r="M3" s="33" t="str">
        <f>_xll.Assistant.XL.RIK_VO("INF12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01@E=0,S=1163,G=0,T=0,P=0,O=NF='Texte'_B='0'_U='0'_I='0'_FN='Calibri'_FS='10'_FC='#000000'_BC='#FFFFFF'_AH='1'_AV='1'_Br=[]_BrS='0'_BrC='#FFFFFF'_WpT='0':")</f>
        <v>Société</v>
      </c>
      <c r="N3" s="9" t="s">
        <v>6</v>
      </c>
      <c r="O3" s="8"/>
      <c r="P3" s="7"/>
      <c r="Q3" s="34" t="s">
        <v>4</v>
      </c>
      <c r="R3" s="9" t="s">
        <v>9</v>
      </c>
      <c r="S3" s="7"/>
      <c r="T3" s="34" t="s">
        <v>5</v>
      </c>
      <c r="U3" s="9" t="s">
        <v>10</v>
      </c>
      <c r="V3" s="10"/>
    </row>
    <row r="4" spans="2:22" ht="31.95" customHeight="1" thickBot="1" x14ac:dyDescent="0.45">
      <c r="B4" s="11"/>
      <c r="C4" s="12"/>
      <c r="D4" s="12"/>
      <c r="E4" s="13"/>
      <c r="F4" s="13"/>
      <c r="G4" s="13"/>
      <c r="H4" s="13"/>
      <c r="I4" s="12"/>
      <c r="J4" s="12"/>
      <c r="K4" s="12"/>
      <c r="L4" s="13"/>
      <c r="M4" s="13"/>
      <c r="N4" s="13"/>
      <c r="O4" s="12"/>
      <c r="P4" s="12"/>
      <c r="Q4" s="13"/>
      <c r="R4" s="13"/>
      <c r="S4" s="12"/>
      <c r="T4" s="12"/>
      <c r="U4" s="13"/>
      <c r="V4" s="14"/>
    </row>
    <row r="5" spans="2:22" ht="19.95" customHeight="1" thickBot="1" x14ac:dyDescent="0.45">
      <c r="B5" s="12"/>
      <c r="C5" s="12"/>
      <c r="D5" s="12"/>
      <c r="E5" s="13"/>
      <c r="F5" s="13"/>
      <c r="G5" s="13"/>
      <c r="H5" s="13"/>
      <c r="I5" s="12"/>
      <c r="J5" s="12"/>
      <c r="K5" s="12"/>
      <c r="M5" s="13"/>
      <c r="N5" s="13"/>
      <c r="O5" s="12"/>
      <c r="P5" s="12"/>
      <c r="Q5" s="13"/>
      <c r="R5" s="12" t="str">
        <f>R3&amp;".."&amp;U3</f>
        <v>201206..201305</v>
      </c>
      <c r="S5" s="12"/>
      <c r="T5" s="12"/>
      <c r="U5" s="13"/>
      <c r="V5" s="13"/>
    </row>
    <row r="6" spans="2:22" ht="57" customHeight="1" thickBot="1" x14ac:dyDescent="0.45">
      <c r="B6" s="55" t="s">
        <v>7</v>
      </c>
      <c r="C6" s="56"/>
      <c r="D6" s="56"/>
      <c r="E6" s="56"/>
      <c r="F6" s="56"/>
      <c r="G6" s="56"/>
      <c r="H6" s="56"/>
      <c r="I6" s="56"/>
      <c r="J6" s="56"/>
      <c r="K6" s="56"/>
      <c r="M6" s="55" t="s">
        <v>8</v>
      </c>
      <c r="N6" s="56"/>
      <c r="O6" s="56"/>
      <c r="P6" s="56"/>
      <c r="Q6" s="56"/>
      <c r="R6" s="56"/>
      <c r="S6" s="56"/>
      <c r="T6" s="56"/>
      <c r="U6" s="56"/>
      <c r="V6" s="57"/>
    </row>
    <row r="7" spans="2:22" ht="24" customHeight="1" x14ac:dyDescent="0.4">
      <c r="B7" s="19" t="str">
        <f>_xll.Assistant.XL.RIK_AG("INF12_0_0_0_0_0_0_D=0x0;INF01@E=0,S=5,G=0,T=0_0,P=-1@E=1,S=1140@@@R=A,S=1163,V={0}:R=B,S=1118,V=Facture..Facture comptabilisée:R=C,S=1002|1002,V={1}:R=D,S=1203,V=OUI:R=E,S=5,V={2}:",$N$3,$J$3,$R$5)</f>
        <v/>
      </c>
      <c r="C7" s="20"/>
      <c r="D7" s="20"/>
      <c r="E7" s="20"/>
      <c r="F7" s="20"/>
      <c r="G7" s="20"/>
      <c r="H7" s="20"/>
      <c r="I7" s="20"/>
      <c r="J7" s="20"/>
      <c r="K7" s="21"/>
      <c r="M7" s="19"/>
      <c r="N7" s="20"/>
      <c r="O7" s="20"/>
      <c r="P7" s="20"/>
      <c r="Q7" s="20"/>
      <c r="R7" s="20"/>
      <c r="S7" s="20"/>
      <c r="T7" s="20"/>
      <c r="U7" s="20"/>
      <c r="V7" s="21"/>
    </row>
    <row r="8" spans="2:22" ht="24" customHeight="1" x14ac:dyDescent="0.4">
      <c r="B8" s="22"/>
      <c r="K8" s="23"/>
      <c r="M8" s="22"/>
      <c r="V8" s="23"/>
    </row>
    <row r="9" spans="2:22" ht="24" customHeight="1" x14ac:dyDescent="0.4">
      <c r="B9" s="22"/>
      <c r="K9" s="23"/>
      <c r="M9" s="22"/>
      <c r="V9" s="23"/>
    </row>
    <row r="10" spans="2:22" ht="24" customHeight="1" x14ac:dyDescent="0.4">
      <c r="B10" s="22"/>
      <c r="K10" s="23"/>
      <c r="M10" s="22"/>
      <c r="V10" s="23"/>
    </row>
    <row r="11" spans="2:22" ht="24" customHeight="1" x14ac:dyDescent="0.4">
      <c r="B11" s="22"/>
      <c r="K11" s="23"/>
      <c r="M11" s="22"/>
      <c r="V11" s="23"/>
    </row>
    <row r="12" spans="2:22" ht="24" customHeight="1" x14ac:dyDescent="0.4">
      <c r="B12" s="22"/>
      <c r="K12" s="23"/>
      <c r="M12" s="22"/>
      <c r="V12" s="23"/>
    </row>
    <row r="13" spans="2:22" ht="24" customHeight="1" x14ac:dyDescent="0.4">
      <c r="B13" s="22"/>
      <c r="K13" s="23"/>
      <c r="M13" s="22"/>
      <c r="V13" s="23"/>
    </row>
    <row r="14" spans="2:22" ht="24" customHeight="1" x14ac:dyDescent="0.4">
      <c r="B14" s="22"/>
      <c r="K14" s="23"/>
      <c r="M14" s="22"/>
      <c r="V14" s="23"/>
    </row>
    <row r="15" spans="2:22" ht="24" customHeight="1" x14ac:dyDescent="0.4">
      <c r="B15" s="22"/>
      <c r="K15" s="23"/>
      <c r="M15" s="22"/>
      <c r="V15" s="23"/>
    </row>
    <row r="16" spans="2:22" ht="24" customHeight="1" x14ac:dyDescent="0.4">
      <c r="B16" s="22"/>
      <c r="K16" s="23"/>
      <c r="M16" s="22"/>
      <c r="V16" s="23"/>
    </row>
    <row r="17" spans="2:22" ht="24" customHeight="1" x14ac:dyDescent="0.4">
      <c r="B17" s="22"/>
      <c r="K17" s="23"/>
      <c r="M17" s="22"/>
      <c r="V17" s="23"/>
    </row>
    <row r="18" spans="2:22" ht="24" customHeight="1" x14ac:dyDescent="0.4">
      <c r="B18" s="22"/>
      <c r="K18" s="23"/>
      <c r="M18" s="22"/>
      <c r="V18" s="23"/>
    </row>
    <row r="19" spans="2:22" ht="24" customHeight="1" x14ac:dyDescent="0.4">
      <c r="B19" s="22"/>
      <c r="K19" s="23"/>
      <c r="M19" s="22"/>
      <c r="V19" s="23"/>
    </row>
    <row r="20" spans="2:22" ht="24" customHeight="1" x14ac:dyDescent="0.4">
      <c r="B20" s="22"/>
      <c r="K20" s="23"/>
      <c r="M20" s="22"/>
      <c r="V20" s="23"/>
    </row>
    <row r="21" spans="2:22" ht="24" customHeight="1" x14ac:dyDescent="0.4">
      <c r="B21" s="22"/>
      <c r="K21" s="23"/>
      <c r="M21" s="22"/>
      <c r="V21" s="23"/>
    </row>
    <row r="22" spans="2:22" ht="18" customHeight="1" x14ac:dyDescent="0.4">
      <c r="B22" s="22"/>
      <c r="K22" s="23"/>
      <c r="M22" s="22"/>
      <c r="V22" s="23"/>
    </row>
    <row r="23" spans="2:22" ht="18" customHeight="1" thickBot="1" x14ac:dyDescent="0.45">
      <c r="B23" s="22"/>
      <c r="K23" s="23"/>
      <c r="M23" s="22"/>
      <c r="V23" s="23"/>
    </row>
    <row r="24" spans="2:22" ht="20.399999999999999" customHeight="1" x14ac:dyDescent="0.4">
      <c r="B24" s="58" t="s">
        <v>2</v>
      </c>
      <c r="C24" s="59"/>
      <c r="D24" s="59"/>
      <c r="E24" s="59"/>
      <c r="F24" s="59"/>
      <c r="G24" s="59"/>
      <c r="H24" s="59"/>
      <c r="I24" s="59"/>
      <c r="J24" s="59"/>
      <c r="K24" s="60"/>
      <c r="M24" s="27"/>
      <c r="N24"/>
      <c r="O24"/>
      <c r="P24"/>
      <c r="Q24"/>
      <c r="R24"/>
      <c r="S24"/>
      <c r="T24"/>
      <c r="U24"/>
      <c r="V24" s="24"/>
    </row>
    <row r="25" spans="2:22" ht="20.399999999999999" customHeight="1" x14ac:dyDescent="0.4">
      <c r="B25" s="61"/>
      <c r="C25" s="62"/>
      <c r="D25" s="62"/>
      <c r="E25" s="62"/>
      <c r="F25" s="62"/>
      <c r="G25" s="62"/>
      <c r="H25" s="62"/>
      <c r="I25" s="62"/>
      <c r="J25" s="62"/>
      <c r="K25" s="63"/>
      <c r="M25" s="27"/>
      <c r="N25"/>
      <c r="O25"/>
      <c r="P25"/>
      <c r="Q25"/>
      <c r="R25"/>
      <c r="S25"/>
      <c r="T25"/>
      <c r="U25"/>
      <c r="V25" s="24"/>
    </row>
    <row r="26" spans="2:22" ht="20.399999999999999" customHeight="1" thickBot="1" x14ac:dyDescent="0.45">
      <c r="B26" s="64"/>
      <c r="C26" s="65"/>
      <c r="D26" s="65"/>
      <c r="E26" s="65"/>
      <c r="F26" s="65"/>
      <c r="G26" s="65"/>
      <c r="H26" s="65"/>
      <c r="I26" s="65"/>
      <c r="J26" s="65"/>
      <c r="K26" s="66"/>
      <c r="M26" s="27"/>
      <c r="N26"/>
      <c r="O26"/>
      <c r="P26"/>
      <c r="Q26"/>
      <c r="R26"/>
      <c r="S26"/>
      <c r="T26"/>
      <c r="U26"/>
      <c r="V26" s="24"/>
    </row>
    <row r="27" spans="2:22" ht="24.6" customHeight="1" x14ac:dyDescent="0.4">
      <c r="B27" s="22"/>
      <c r="D27" s="15"/>
      <c r="E27" s="15"/>
      <c r="F27" s="15"/>
      <c r="G27" s="16"/>
      <c r="K27" s="23"/>
      <c r="M27" s="22"/>
      <c r="O27" s="1" t="str">
        <f>_xll.Assistant.XL.RIK_AG("INF12_0_3_0_0_0_0_D=0x0;INF01@E=0,S=1145,G=0,T=0_1,P=-1@E=1,S=1140@@@R=A,S=1163,V={0}:R=B,S=1118,V=Facture..Facture comptabilisée:R=E,S=1203,V=OUI:R=F,S=1002|1002,V={1}:R=A,S=5,V={2}:",$N$3,$J$3,$R$5)</f>
        <v/>
      </c>
      <c r="V27" s="23"/>
    </row>
    <row r="28" spans="2:22" ht="24.6" customHeight="1" x14ac:dyDescent="0.4">
      <c r="B28" s="22"/>
      <c r="C28" s="15"/>
      <c r="D28" s="15"/>
      <c r="E28" s="15"/>
      <c r="F28" s="15"/>
      <c r="G28" s="16"/>
      <c r="K28" s="23"/>
      <c r="M28" s="22"/>
      <c r="V28" s="23"/>
    </row>
    <row r="29" spans="2:22" ht="24.6" customHeight="1" x14ac:dyDescent="0.4">
      <c r="B29" s="22"/>
      <c r="C29" s="15"/>
      <c r="D29" s="51" t="s">
        <v>3</v>
      </c>
      <c r="E29" s="52"/>
      <c r="F29" s="15"/>
      <c r="G29" s="16"/>
      <c r="K29" s="23"/>
      <c r="M29" s="22"/>
      <c r="V29" s="23"/>
    </row>
    <row r="30" spans="2:22" ht="24.6" customHeight="1" x14ac:dyDescent="0.4">
      <c r="B30" s="22"/>
      <c r="C30" s="15"/>
      <c r="D30" s="53"/>
      <c r="E30" s="54"/>
      <c r="F30" s="15"/>
      <c r="G30" s="16"/>
      <c r="K30" s="23"/>
      <c r="M30" s="22"/>
      <c r="V30" s="23"/>
    </row>
    <row r="31" spans="2:22" ht="19.95" customHeight="1" x14ac:dyDescent="0.4">
      <c r="B31" s="22"/>
      <c r="C31" s="15"/>
      <c r="D31" s="15"/>
      <c r="E31" s="15"/>
      <c r="F31" s="15"/>
      <c r="G31" s="16"/>
      <c r="K31" s="23"/>
      <c r="M31" s="22"/>
      <c r="V31" s="23"/>
    </row>
    <row r="32" spans="2:22" ht="15.6" customHeight="1" x14ac:dyDescent="0.4">
      <c r="B32" s="22"/>
      <c r="C32" s="15"/>
      <c r="D32" s="15"/>
      <c r="E32" s="15"/>
      <c r="F32" s="15"/>
      <c r="G32" s="16"/>
      <c r="K32" s="23"/>
      <c r="M32" s="22"/>
      <c r="V32" s="23"/>
    </row>
    <row r="33" spans="2:22" ht="55.95" customHeight="1" x14ac:dyDescent="0.4">
      <c r="B33" s="22"/>
      <c r="C33" s="15"/>
      <c r="D33" s="50">
        <f>B36/E36*100</f>
        <v>4.4371340113722164</v>
      </c>
      <c r="E33" s="50"/>
      <c r="F33" s="15"/>
      <c r="G33" s="16"/>
      <c r="K33" s="23"/>
      <c r="M33" s="22"/>
      <c r="V33" s="23"/>
    </row>
    <row r="34" spans="2:22" ht="24.6" customHeight="1" x14ac:dyDescent="0.4">
      <c r="B34" s="22"/>
      <c r="C34" s="15"/>
      <c r="D34" s="15"/>
      <c r="E34" s="15"/>
      <c r="F34" s="15"/>
      <c r="G34" s="16"/>
      <c r="K34" s="23"/>
      <c r="M34" s="22"/>
      <c r="V34" s="23"/>
    </row>
    <row r="35" spans="2:22" ht="24.6" customHeight="1" x14ac:dyDescent="0.4">
      <c r="B35" s="22"/>
      <c r="C35" s="17"/>
      <c r="D35" s="17"/>
      <c r="E35" s="17"/>
      <c r="F35" s="17"/>
      <c r="G35" s="18"/>
      <c r="K35" s="23"/>
      <c r="M35" s="22"/>
      <c r="V35" s="23"/>
    </row>
    <row r="36" spans="2:22" ht="21.6" customHeight="1" x14ac:dyDescent="0.4">
      <c r="B36" s="35">
        <f>_xll.Assistant.XL.RIK_AC("INF12__;INF01@E=1,S=1182,G=0,T=0,P=0:@R=A,S=1163,V={0}:R=B,S=1118,V=Facture..Facture comptabilisée:R=C,S=1203,V=OUI:R=D,S=1002|1002,V={1}:R=E,S=5,V={2}:",$N$3,$J$3,$R$5)</f>
        <v>10683.02</v>
      </c>
      <c r="C36" s="36"/>
      <c r="D36" s="36"/>
      <c r="E36" s="41">
        <f>_xll.Assistant.XL.RIK_AC("INF12__;INF01@E=1,S=1116,G=0,T=0,P=0:@R=A,S=1163,V={0}:R=B,S=1118,V=Facture..Facture comptabilisée:R=C,S=1203,V=OUI:R=D,S=1002|1002,V={1}:R=E,S=5,V={2}:",$N$3,$J$3,$R$5)</f>
        <v>240763.97</v>
      </c>
      <c r="F36" s="42"/>
      <c r="G36" s="43"/>
      <c r="K36" s="23"/>
      <c r="M36" s="22"/>
      <c r="V36" s="23"/>
    </row>
    <row r="37" spans="2:22" ht="21.6" customHeight="1" x14ac:dyDescent="0.4">
      <c r="B37" s="37"/>
      <c r="C37" s="38"/>
      <c r="D37" s="38"/>
      <c r="E37" s="44"/>
      <c r="F37" s="45"/>
      <c r="G37" s="46"/>
      <c r="K37" s="23"/>
      <c r="M37" s="22"/>
      <c r="V37" s="23"/>
    </row>
    <row r="38" spans="2:22" ht="21.6" customHeight="1" thickBot="1" x14ac:dyDescent="0.45">
      <c r="B38" s="39"/>
      <c r="C38" s="40"/>
      <c r="D38" s="40"/>
      <c r="E38" s="47"/>
      <c r="F38" s="48"/>
      <c r="G38" s="49"/>
      <c r="H38" s="25"/>
      <c r="I38" s="25"/>
      <c r="J38" s="25"/>
      <c r="K38" s="26"/>
      <c r="M38" s="28"/>
      <c r="N38" s="25"/>
      <c r="O38" s="25"/>
      <c r="P38" s="25"/>
      <c r="Q38" s="25"/>
      <c r="R38" s="25"/>
      <c r="S38" s="25"/>
      <c r="T38" s="25"/>
      <c r="U38" s="25"/>
      <c r="V38" s="26"/>
    </row>
    <row r="39" spans="2:22" ht="20.399999999999999" customHeight="1" x14ac:dyDescent="0.4"/>
    <row r="40" spans="2:22" ht="20.399999999999999" customHeight="1" x14ac:dyDescent="0.4"/>
    <row r="41" spans="2:22" ht="20.399999999999999" customHeight="1" x14ac:dyDescent="0.4"/>
    <row r="44" spans="2:22" x14ac:dyDescent="0.4">
      <c r="E44" s="30">
        <f>D33/100</f>
        <v>4.4371340113722166E-2</v>
      </c>
    </row>
    <row r="45" spans="2:22" x14ac:dyDescent="0.4">
      <c r="E45" s="31">
        <v>0</v>
      </c>
    </row>
    <row r="46" spans="2:22" x14ac:dyDescent="0.4">
      <c r="E46" s="31">
        <v>0.05</v>
      </c>
    </row>
    <row r="47" spans="2:22" x14ac:dyDescent="0.4">
      <c r="E47" s="31">
        <v>0.1</v>
      </c>
    </row>
    <row r="48" spans="2:22" x14ac:dyDescent="0.4">
      <c r="E48" s="31">
        <v>0.6</v>
      </c>
    </row>
  </sheetData>
  <mergeCells count="7">
    <mergeCell ref="B36:D38"/>
    <mergeCell ref="E36:G38"/>
    <mergeCell ref="D33:E33"/>
    <mergeCell ref="D29:E30"/>
    <mergeCell ref="M6:V6"/>
    <mergeCell ref="B6:K6"/>
    <mergeCell ref="B24:K2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A5B4-AC1C-4AB1-A303-6FA1155CA6DF}">
  <dimension ref="A1:C2"/>
  <sheetViews>
    <sheetView workbookViewId="0"/>
  </sheetViews>
  <sheetFormatPr baseColWidth="10" defaultRowHeight="16.8" x14ac:dyDescent="0.4"/>
  <sheetData>
    <row r="1" spans="1:3" ht="409.6" x14ac:dyDescent="0.4">
      <c r="C1" s="29" t="s">
        <v>12</v>
      </c>
    </row>
    <row r="2" spans="1:3" ht="218.4" x14ac:dyDescent="0.4">
      <c r="A2" s="29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Analyse CA par 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PICOT</dc:creator>
  <cp:lastModifiedBy>Lauren QUEMARD</cp:lastModifiedBy>
  <dcterms:created xsi:type="dcterms:W3CDTF">2017-10-10T14:24:08Z</dcterms:created>
  <dcterms:modified xsi:type="dcterms:W3CDTF">2023-05-03T14:48:33Z</dcterms:modified>
</cp:coreProperties>
</file>